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1\1 výzva\"/>
    </mc:Choice>
  </mc:AlternateContent>
  <xr:revisionPtr revIDLastSave="0" documentId="13_ncr:1_{19A29185-1E11-4844-A1C0-AD582D784F2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R11" i="1" l="1"/>
  <c r="Q11" i="1"/>
  <c r="T7" i="1"/>
</calcChain>
</file>

<file path=xl/sharedStrings.xml><?xml version="1.0" encoding="utf-8"?>
<sst xmlns="http://schemas.openxmlformats.org/spreadsheetml/2006/main" count="48" uniqueCount="42">
  <si>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</si>
  <si>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</si>
  <si>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</si>
  <si>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</si>
  <si>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</si>
  <si>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</si>
  <si>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</si>
  <si>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</si>
  <si>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</si>
  <si>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</si>
  <si>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</si>
  <si>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</si>
  <si>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</si>
  <si>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</si>
  <si>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</si>
  <si>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</si>
  <si>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</si>
  <si>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</si>
  <si>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</si>
  <si>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</si>
  <si>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</si>
  <si>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</si>
  <si>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</si>
  <si>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</si>
  <si>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</si>
  <si>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</si>
  <si>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</si>
  <si>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</si>
  <si>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</si>
  <si>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</si>
  <si>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Společná faktura</t>
  </si>
  <si>
    <t>NE</t>
  </si>
  <si>
    <t xml:space="preserve">Příloha č. 2 Kupní smlouvy - technická specifikace
Výpočetní technika (III.) 031 - 2024 </t>
  </si>
  <si>
    <t xml:space="preserve">Stojanová vertikální PDU </t>
  </si>
  <si>
    <t>Bc. Martin Šafránek,
Tel.: 602 779 591,
37763 4792</t>
  </si>
  <si>
    <t>Teslova 9, 
301 00 Plzeň,
Nové technologie – výzkumné centrum - budova F
(serverovna v budově F se nachází v 1. NP s přístupem v rovině bez schodů a jiných překážek)</t>
  </si>
  <si>
    <t>90 dní</t>
  </si>
  <si>
    <t>Jmenovité vstupní napětí  230 V.
Maximální vstupní proud 16 A.
Kmitočet na vstupu  50/60 Hz.
Typ připojení vstupu IEC 320 C20, délka kabelu min. 3 m.
Výstupní přípojky  min. 4x IEC 320 C19, min. 20x IEC 320 C13.
Maximální výška 161,8 cm.
Maximální šířka  5,6 cm.
Maximální hloubka 4,4 cm.
Barva černá.
Záruka min. 24 měsíců.</t>
  </si>
  <si>
    <r>
      <t>Velikost min. 45U.
Vnější rozměr min. (š x h x v) 800 mm x 110 mm x 2150 mm.
Min. doporučené zatížení 1200 kg.
Zesílený skelet, Ocelový plech o tlouštce min. 1,3 mm. 
Čtyřbodové uchycení posuvné ližiny, Ocelový plech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min. 2,5 mm.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Přední dveře perforované 86% pravé.
Bez zadních dveří.
Možnost instalace PDU do stojen rozvaděče pomocí držáku.
Záruka min. 24 měsíců.</t>
    </r>
  </si>
  <si>
    <t>Pokud financováno z projektových prostředků, pak ŘEŠITEL uvede: NÁZEV A ČÍSLO DOTAČNÍHO PROJEKTU</t>
  </si>
  <si>
    <t>Záruka min. 24 měsíců.</t>
  </si>
  <si>
    <t>Rozvaděč stojanový 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</si>
</sst>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2" fillId="6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1" fillId="3" borderId="16" xfId="0" applyFont="1" applyFill="1" applyBorder="1" applyAlignment="1">
      <alignment horizontal="center" vertical="center" wrapText="1"/>
    </xf>
    <xf numFmtId="0" fontId="21" fillId="3" borderId="17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5" zoomScaleNormal="55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2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0.5703125" hidden="1" customWidth="1"/>
    <col min="12" max="12" width="32.42578125" customWidth="1"/>
    <col min="13" max="13" width="22.42578125" customWidth="1"/>
    <col min="14" max="14" width="49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79" t="s">
        <v>32</v>
      </c>
      <c r="C1" s="80"/>
      <c r="D1" s="80"/>
      <c r="E1"/>
      <c r="G1" s="41"/>
      <c r="V1"/>
    </row>
    <row r="2" spans="1:22" ht="20.25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7"/>
      <c r="E3" s="67"/>
      <c r="F3" s="67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39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6" t="s">
        <v>7</v>
      </c>
      <c r="T6" s="66" t="s">
        <v>8</v>
      </c>
      <c r="U6" s="34" t="s">
        <v>21</v>
      </c>
      <c r="V6" s="34" t="s">
        <v>22</v>
      </c>
    </row>
    <row r="7" spans="1:22" ht="190.5" customHeight="1" thickTop="1" x14ac:dyDescent="0.25">
      <c r="A7" s="20"/>
      <c r="B7" s="42">
        <v>1</v>
      </c>
      <c r="C7" s="43" t="s">
        <v>41</v>
      </c>
      <c r="D7" s="44">
        <v>3</v>
      </c>
      <c r="E7" s="45" t="s">
        <v>27</v>
      </c>
      <c r="F7" s="63" t="s">
        <v>38</v>
      </c>
      <c r="G7" s="95"/>
      <c r="H7" s="46" t="s">
        <v>31</v>
      </c>
      <c r="I7" s="85" t="s">
        <v>30</v>
      </c>
      <c r="J7" s="87" t="s">
        <v>31</v>
      </c>
      <c r="K7" s="89"/>
      <c r="L7" s="65" t="s">
        <v>40</v>
      </c>
      <c r="M7" s="91" t="s">
        <v>34</v>
      </c>
      <c r="N7" s="91" t="s">
        <v>35</v>
      </c>
      <c r="O7" s="47" t="s">
        <v>36</v>
      </c>
      <c r="P7" s="48">
        <f>D7*Q7</f>
        <v>64470</v>
      </c>
      <c r="Q7" s="49">
        <v>21490</v>
      </c>
      <c r="R7" s="97"/>
      <c r="S7" s="50">
        <f>D7*R7</f>
        <v>0</v>
      </c>
      <c r="T7" s="51" t="str">
        <f t="shared" ref="T7" si="0">IF(ISNUMBER(R7), IF(R7&gt;Q7,"NEVYHOVUJE","VYHOVUJE")," ")</f>
        <v xml:space="preserve"> </v>
      </c>
      <c r="U7" s="77"/>
      <c r="V7" s="93" t="s">
        <v>11</v>
      </c>
    </row>
    <row r="8" spans="1:22" ht="189" customHeight="1" thickBot="1" x14ac:dyDescent="0.3">
      <c r="A8" s="20"/>
      <c r="B8" s="52">
        <v>2</v>
      </c>
      <c r="C8" s="53" t="s">
        <v>33</v>
      </c>
      <c r="D8" s="54">
        <v>9</v>
      </c>
      <c r="E8" s="55" t="s">
        <v>27</v>
      </c>
      <c r="F8" s="64" t="s">
        <v>37</v>
      </c>
      <c r="G8" s="96"/>
      <c r="H8" s="56" t="s">
        <v>31</v>
      </c>
      <c r="I8" s="86"/>
      <c r="J8" s="88"/>
      <c r="K8" s="90"/>
      <c r="L8" s="57" t="s">
        <v>40</v>
      </c>
      <c r="M8" s="92"/>
      <c r="N8" s="92"/>
      <c r="O8" s="58" t="s">
        <v>36</v>
      </c>
      <c r="P8" s="59">
        <f>D8*Q8</f>
        <v>90810</v>
      </c>
      <c r="Q8" s="60">
        <v>10090</v>
      </c>
      <c r="R8" s="98"/>
      <c r="S8" s="61">
        <f>D8*R8</f>
        <v>0</v>
      </c>
      <c r="T8" s="62" t="str">
        <f t="shared" ref="T8" si="1">IF(ISNUMBER(R8), IF(R8&gt;Q8,"NEVYHOVUJE","VYHOVUJE")," ")</f>
        <v xml:space="preserve"> </v>
      </c>
      <c r="U8" s="78"/>
      <c r="V8" s="94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5" t="s">
        <v>26</v>
      </c>
      <c r="C10" s="75"/>
      <c r="D10" s="75"/>
      <c r="E10" s="75"/>
      <c r="F10" s="75"/>
      <c r="G10" s="75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2" t="s">
        <v>10</v>
      </c>
      <c r="S10" s="73"/>
      <c r="T10" s="74"/>
      <c r="U10" s="24"/>
      <c r="V10" s="25"/>
    </row>
    <row r="11" spans="1:22" ht="50.45" customHeight="1" thickTop="1" thickBot="1" x14ac:dyDescent="0.3">
      <c r="B11" s="76" t="s">
        <v>25</v>
      </c>
      <c r="C11" s="76"/>
      <c r="D11" s="76"/>
      <c r="E11" s="76"/>
      <c r="F11" s="76"/>
      <c r="G11" s="76"/>
      <c r="H11" s="76"/>
      <c r="I11" s="26"/>
      <c r="L11" s="9"/>
      <c r="M11" s="9"/>
      <c r="N11" s="9"/>
      <c r="O11" s="27"/>
      <c r="P11" s="27"/>
      <c r="Q11" s="28">
        <f>SUM(P7:P8)</f>
        <v>155280</v>
      </c>
      <c r="R11" s="69">
        <f>SUM(S7:S8)</f>
        <v>0</v>
      </c>
      <c r="S11" s="70"/>
      <c r="T11" s="71"/>
    </row>
    <row r="12" spans="1:22" ht="15.75" thickTop="1" x14ac:dyDescent="0.25">
      <c r="B12" s="68" t="s">
        <v>29</v>
      </c>
      <c r="C12" s="68"/>
      <c r="D12" s="68"/>
      <c r="E12" s="68"/>
      <c r="F12" s="68"/>
      <c r="G12" s="68"/>
      <c r="H12" s="6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7"/>
      <c r="H13" s="6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7"/>
      <c r="H14" s="6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7"/>
      <c r="H15" s="6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7"/>
      <c r="H16" s="6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7"/>
      <c r="H97" s="6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74hc2vmG/P+lUuSgQ+9Pg13sGSqcEnHr3QDDy71/4bbHvzdfgW+RU5mP0Z/oFeGy6Hp68taOf1vPTnRlfXRyuQ==" saltValue="EVV/gqj4QzdZM+cL0MU4KA==" spinCount="100000" sheet="1" objects="1" scenarios="1"/>
  <mergeCells count="15">
    <mergeCell ref="U7:U8"/>
    <mergeCell ref="B1:D1"/>
    <mergeCell ref="G5:H5"/>
    <mergeCell ref="G2:N3"/>
    <mergeCell ref="I7:I8"/>
    <mergeCell ref="J7:J8"/>
    <mergeCell ref="K7:K8"/>
    <mergeCell ref="M7:M8"/>
    <mergeCell ref="N7:N8"/>
    <mergeCell ref="V7:V8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2024-02-19T12:40:40Z</dcterms:modified>
</cp:coreProperties>
</file>